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747" activeTab="0"/>
  </bookViews>
  <sheets>
    <sheet name=" Здание ПРУ" sheetId="1" r:id="rId1"/>
  </sheets>
  <definedNames>
    <definedName name="_xlnm.Print_Area" localSheetId="0">' Здание ПРУ'!$A$1:$G$34</definedName>
  </definedNames>
  <calcPr fullCalcOnLoad="1" fullPrecision="0"/>
</workbook>
</file>

<file path=xl/sharedStrings.xml><?xml version="1.0" encoding="utf-8"?>
<sst xmlns="http://schemas.openxmlformats.org/spreadsheetml/2006/main" count="44" uniqueCount="32">
  <si>
    <t>Наименование проектной организации - генерального проектировщика</t>
  </si>
  <si>
    <t>НДС 18%</t>
  </si>
  <si>
    <t xml:space="preserve"> СМЕТА № 1</t>
  </si>
  <si>
    <t>на проектные (изыскательские) работы</t>
  </si>
  <si>
    <t>Наименование предприятия, здания, сооружения, стадии проектирования, этапа, вида проектных и изыскательских работ</t>
  </si>
  <si>
    <t>Наименование  организации заказчика</t>
  </si>
  <si>
    <t>№ п.п.</t>
  </si>
  <si>
    <t>Характеристика предприятия, здания, сооружения или вида работ</t>
  </si>
  <si>
    <t>№, №  частей, глав,  таблиц и пунктов указаний к разделу или главе Сборника цен на проектные работы для строительства</t>
  </si>
  <si>
    <t>Расчет стоимости</t>
  </si>
  <si>
    <t>Стоимость работ,               руб.</t>
  </si>
  <si>
    <t>а =</t>
  </si>
  <si>
    <t>b =</t>
  </si>
  <si>
    <t>Х =</t>
  </si>
  <si>
    <t>к =</t>
  </si>
  <si>
    <t>Итого по смете</t>
  </si>
  <si>
    <t>Всего стоимость работ с учетом НДС</t>
  </si>
  <si>
    <r>
      <t xml:space="preserve">Противорадиционное укрытие.
</t>
    </r>
    <r>
      <rPr>
        <b/>
        <sz val="12"/>
        <rFont val="Times New Roman"/>
        <family val="1"/>
      </rPr>
      <t xml:space="preserve">Здание отдельно стоящеящего противорадиционного укрытия.
</t>
    </r>
    <r>
      <rPr>
        <sz val="12"/>
        <rFont val="Times New Roman"/>
        <family val="1"/>
      </rPr>
      <t>Стадии "Проектная документция" и "Рабочая документация"</t>
    </r>
  </si>
  <si>
    <t>Противорадиционное укрытие вместимостью, 150 чел.</t>
  </si>
  <si>
    <t>количество человек</t>
  </si>
  <si>
    <t>коэффициент для 3-ей климатической зоны - гл. 2, п. 4</t>
  </si>
  <si>
    <t>проектирование ЗС ГО с тремя режимами вентиляции - гл. 2, п. 5</t>
  </si>
  <si>
    <t>проектирование ЗС ГО в водонасыщенных грунтах - гл. 2, п. 6</t>
  </si>
  <si>
    <t>проектирование ПРУ групп П-1 и П-3 - глава 2, п. 11</t>
  </si>
  <si>
    <t>стдия "П" + "РД"</t>
  </si>
  <si>
    <t xml:space="preserve">индекс инфляции 2 кв.2016 г. </t>
  </si>
  <si>
    <t>(450 000 + 3 100 х 150) х 1,03 х 1,2 х 1,2 х 0,4 х 3,92 х 1,0</t>
  </si>
  <si>
    <t>Спецрасчеты строительных конструкций (ограждающих - 2 типа и защитных устройства входных проемов - 2 типа) - 4 расчета</t>
  </si>
  <si>
    <t xml:space="preserve">СБЦ  "Инженерно-технические мероприятия гражданской обороны. Мероприятия по предупреждению чрезвычайных ситуаций. Защитные сооружения гражданской обороны и другие специальные сооружения", 2006 г.  Табл. 5  п. 2 </t>
  </si>
  <si>
    <t>СБЦ  "Инженерно-технические мероприятия гражданской обороны. Мероприятия по предупреждению чрезвычайных ситуаций. Защитные сооружения гражданской обороны и другие специальные сооружения", 2006 г.  Табл. 8</t>
  </si>
  <si>
    <t>количество расчетов</t>
  </si>
  <si>
    <t>18 750 х 4 х 3,92 х 1,0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</si>
</sst>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_р_._-;\-* #,##0_р_._-;_-* \-??_р_._-;_-@_-"/>
    <numFmt numFmtId="166" formatCode="mm/yy"/>
    <numFmt numFmtId="167" formatCode="_-* #,##0.00000_р_._-;\-* #,##0.00000_р_._-;_-* \-??_р_._-;_-@_-"/>
    <numFmt numFmtId="168" formatCode="_-* #,##0.000000_р_._-;\-* #,##0.000000_р_._-;_-* \-??_р_._-;_-@_-"/>
    <numFmt numFmtId="169" formatCode="_-* #,##0.00\ _р_._-;\-* #,##0.00\ _р_._-;_-* \-??\ _р_._-;_-@_-"/>
    <numFmt numFmtId="170" formatCode="_-* #,##0_р_._-;\-* #,##0_р_._-;_-* \-_р_._-;_-@_-"/>
    <numFmt numFmtId="171" formatCode="_-* #,##0.0_р_._-;\-* #,##0.0_р_._-;_-* \-??_р_._-;_-@_-"/>
    <numFmt numFmtId="172" formatCode="0.000"/>
  </numFmts>
  <fonts count="43"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" fontId="6" fillId="0" borderId="0">
      <alignment vertical="center"/>
      <protection/>
    </xf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65" fontId="5" fillId="0" borderId="0" xfId="64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ill="1" applyBorder="1" applyAlignment="1">
      <alignment horizontal="center" vertical="center" wrapText="1"/>
      <protection/>
    </xf>
    <xf numFmtId="164" fontId="5" fillId="0" borderId="0" xfId="64" applyFont="1" applyFill="1" applyBorder="1" applyAlignment="1" applyProtection="1">
      <alignment horizontal="center" wrapText="1"/>
      <protection/>
    </xf>
    <xf numFmtId="0" fontId="5" fillId="0" borderId="0" xfId="55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left" vertical="top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11" xfId="55" applyNumberForma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/>
    </xf>
    <xf numFmtId="3" fontId="5" fillId="0" borderId="16" xfId="55" applyNumberForma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left" vertical="center" wrapText="1"/>
      <protection/>
    </xf>
    <xf numFmtId="3" fontId="5" fillId="0" borderId="0" xfId="0" applyNumberFormat="1" applyFont="1" applyBorder="1" applyAlignment="1">
      <alignment horizontal="center" vertical="top"/>
    </xf>
    <xf numFmtId="0" fontId="0" fillId="0" borderId="14" xfId="55" applyFont="1" applyFill="1" applyBorder="1" applyAlignment="1">
      <alignment horizontal="right" vertical="center"/>
      <protection/>
    </xf>
    <xf numFmtId="0" fontId="0" fillId="0" borderId="0" xfId="55" applyFont="1" applyFill="1" applyBorder="1" applyAlignment="1">
      <alignment vertical="center"/>
      <protection/>
    </xf>
    <xf numFmtId="164" fontId="5" fillId="0" borderId="0" xfId="64" applyFont="1" applyFill="1" applyBorder="1" applyAlignment="1" applyProtection="1">
      <alignment horizontal="center" vertical="center" wrapText="1"/>
      <protection/>
    </xf>
    <xf numFmtId="3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0" xfId="55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right" vertical="center"/>
      <protection/>
    </xf>
    <xf numFmtId="164" fontId="5" fillId="0" borderId="10" xfId="64" applyFont="1" applyFill="1" applyBorder="1" applyAlignment="1" applyProtection="1">
      <alignment horizontal="center" wrapText="1"/>
      <protection/>
    </xf>
    <xf numFmtId="0" fontId="5" fillId="0" borderId="18" xfId="55" applyFont="1" applyFill="1" applyBorder="1" applyAlignment="1">
      <alignment horizontal="left" vertical="center" wrapText="1"/>
      <protection/>
    </xf>
    <xf numFmtId="3" fontId="5" fillId="0" borderId="19" xfId="55" applyNumberForma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165" fontId="5" fillId="0" borderId="0" xfId="64" applyNumberFormat="1" applyFont="1" applyFill="1" applyBorder="1" applyAlignment="1" applyProtection="1">
      <alignment horizontal="center" wrapText="1"/>
      <protection/>
    </xf>
    <xf numFmtId="0" fontId="5" fillId="0" borderId="0" xfId="55" applyBorder="1">
      <alignment/>
      <protection/>
    </xf>
    <xf numFmtId="0" fontId="5" fillId="0" borderId="10" xfId="55" applyBorder="1">
      <alignment/>
      <protection/>
    </xf>
    <xf numFmtId="0" fontId="5" fillId="0" borderId="20" xfId="55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left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3" fontId="7" fillId="0" borderId="20" xfId="55" applyNumberFormat="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5" fillId="0" borderId="20" xfId="55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0" borderId="24" xfId="55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2_Техпер.маг.насосн. ППС Подкумок ЛПДС Георгиевск 111 2" xfId="54"/>
    <cellStyle name="Обычный_Очистные 6000" xfId="55"/>
    <cellStyle name="Плохой" xfId="56"/>
    <cellStyle name="Пояснение" xfId="57"/>
    <cellStyle name="Примечание" xfId="58"/>
    <cellStyle name="Percent" xfId="59"/>
    <cellStyle name="Процентный 3_02.02 Согласовано Смета АЗС склад  (0002-И-ЦУП ВСТО)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view="pageBreakPreview" zoomScale="90" zoomScaleNormal="90" zoomScaleSheetLayoutView="90" zoomScalePageLayoutView="0" workbookViewId="0" topLeftCell="A13">
      <selection activeCell="B35" sqref="B35"/>
    </sheetView>
  </sheetViews>
  <sheetFormatPr defaultColWidth="9.7109375" defaultRowHeight="15"/>
  <cols>
    <col min="1" max="1" width="5.7109375" style="3" customWidth="1"/>
    <col min="2" max="2" width="38.28125" style="3" customWidth="1"/>
    <col min="3" max="3" width="5.8515625" style="3" customWidth="1"/>
    <col min="4" max="4" width="17.140625" style="4" customWidth="1"/>
    <col min="5" max="5" width="32.7109375" style="3" customWidth="1"/>
    <col min="6" max="6" width="25.28125" style="3" customWidth="1"/>
    <col min="7" max="7" width="18.421875" style="3" customWidth="1"/>
    <col min="8" max="8" width="16.7109375" style="5" customWidth="1"/>
    <col min="9" max="9" width="13.28125" style="5" customWidth="1"/>
    <col min="10" max="11" width="9.7109375" style="5" customWidth="1"/>
    <col min="12" max="12" width="12.00390625" style="5" customWidth="1"/>
    <col min="13" max="16384" width="9.7109375" style="5" customWidth="1"/>
  </cols>
  <sheetData>
    <row r="1" spans="1:7" ht="15.75">
      <c r="A1" s="50"/>
      <c r="B1" s="50"/>
      <c r="C1" s="50"/>
      <c r="D1" s="50"/>
      <c r="E1" s="50"/>
      <c r="F1" s="50"/>
      <c r="G1" s="6"/>
    </row>
    <row r="2" spans="1:7" ht="15.75" customHeight="1">
      <c r="A2" s="51" t="s">
        <v>2</v>
      </c>
      <c r="B2" s="51"/>
      <c r="C2" s="51"/>
      <c r="D2" s="51"/>
      <c r="E2" s="51"/>
      <c r="F2" s="51"/>
      <c r="G2" s="7"/>
    </row>
    <row r="3" spans="1:7" ht="15.75" customHeight="1">
      <c r="A3" s="7"/>
      <c r="B3" s="7"/>
      <c r="C3" s="7"/>
      <c r="D3" s="8" t="s">
        <v>3</v>
      </c>
      <c r="E3" s="7"/>
      <c r="F3" s="7"/>
      <c r="G3" s="7"/>
    </row>
    <row r="4" spans="1:7" ht="15.75">
      <c r="A4" s="9"/>
      <c r="B4" s="9"/>
      <c r="C4" s="9"/>
      <c r="E4" s="9"/>
      <c r="F4" s="9"/>
      <c r="G4" s="9"/>
    </row>
    <row r="5" spans="1:7" s="10" customFormat="1" ht="74.25" customHeight="1">
      <c r="A5" s="52" t="s">
        <v>4</v>
      </c>
      <c r="B5" s="52"/>
      <c r="C5" s="53" t="s">
        <v>17</v>
      </c>
      <c r="D5" s="53"/>
      <c r="E5" s="53"/>
      <c r="F5" s="53"/>
      <c r="G5" s="53"/>
    </row>
    <row r="6" spans="1:255" ht="32.25" customHeight="1">
      <c r="A6" s="52" t="s">
        <v>0</v>
      </c>
      <c r="B6" s="52"/>
      <c r="C6" s="1"/>
      <c r="D6" s="1"/>
      <c r="E6" s="1"/>
      <c r="F6" s="1"/>
      <c r="G6" s="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.75">
      <c r="A7" s="11"/>
      <c r="B7" s="11"/>
      <c r="C7" s="1"/>
      <c r="D7" s="1"/>
      <c r="E7" s="1"/>
      <c r="F7" s="1"/>
      <c r="G7" s="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7" s="10" customFormat="1" ht="18" customHeight="1">
      <c r="A8" s="52" t="s">
        <v>5</v>
      </c>
      <c r="B8" s="52"/>
      <c r="C8" s="54"/>
      <c r="D8" s="54"/>
      <c r="E8" s="54"/>
      <c r="F8" s="54"/>
      <c r="G8" s="54"/>
    </row>
    <row r="9" spans="1:7" ht="12" customHeight="1">
      <c r="A9" s="12"/>
      <c r="B9" s="12"/>
      <c r="C9" s="13"/>
      <c r="D9" s="13"/>
      <c r="E9" s="13"/>
      <c r="F9" s="13"/>
      <c r="G9" s="13"/>
    </row>
    <row r="10" spans="1:7" ht="79.5" customHeight="1">
      <c r="A10" s="14" t="s">
        <v>6</v>
      </c>
      <c r="B10" s="14" t="s">
        <v>7</v>
      </c>
      <c r="C10" s="55" t="s">
        <v>8</v>
      </c>
      <c r="D10" s="55"/>
      <c r="E10" s="55"/>
      <c r="F10" s="15" t="s">
        <v>9</v>
      </c>
      <c r="G10" s="14" t="s">
        <v>10</v>
      </c>
    </row>
    <row r="11" spans="1:8" ht="81" customHeight="1">
      <c r="A11" s="56">
        <v>1</v>
      </c>
      <c r="B11" s="16" t="s">
        <v>18</v>
      </c>
      <c r="C11" s="57" t="s">
        <v>28</v>
      </c>
      <c r="D11" s="57"/>
      <c r="E11" s="57"/>
      <c r="F11" s="17" t="s">
        <v>26</v>
      </c>
      <c r="G11" s="18">
        <f>(D12+D13*D14)*D15*D16*D17*D18*D19*D20</f>
        <v>2127977</v>
      </c>
      <c r="H11" s="5">
        <f>G11/0.4</f>
        <v>5319942.5</v>
      </c>
    </row>
    <row r="12" spans="1:7" ht="15.75" customHeight="1">
      <c r="A12" s="56"/>
      <c r="B12" s="19"/>
      <c r="C12" s="20" t="s">
        <v>11</v>
      </c>
      <c r="D12" s="4">
        <v>450000</v>
      </c>
      <c r="E12" s="58"/>
      <c r="F12" s="22"/>
      <c r="G12" s="23"/>
    </row>
    <row r="13" spans="1:7" ht="15.75" customHeight="1">
      <c r="A13" s="56"/>
      <c r="B13" s="19"/>
      <c r="C13" s="20" t="s">
        <v>12</v>
      </c>
      <c r="D13" s="4">
        <v>3100</v>
      </c>
      <c r="E13" s="24"/>
      <c r="F13" s="25"/>
      <c r="G13" s="23"/>
    </row>
    <row r="14" spans="1:7" ht="15.75">
      <c r="A14" s="56"/>
      <c r="B14" s="19"/>
      <c r="C14" s="26" t="s">
        <v>13</v>
      </c>
      <c r="D14" s="2">
        <v>150</v>
      </c>
      <c r="E14" s="21" t="s">
        <v>19</v>
      </c>
      <c r="F14" s="25"/>
      <c r="G14" s="23"/>
    </row>
    <row r="15" spans="1:7" ht="47.25">
      <c r="A15" s="56"/>
      <c r="B15" s="19"/>
      <c r="C15" s="26" t="s">
        <v>14</v>
      </c>
      <c r="D15" s="28">
        <v>1.03</v>
      </c>
      <c r="E15" s="21" t="s">
        <v>20</v>
      </c>
      <c r="F15" s="25"/>
      <c r="G15" s="23"/>
    </row>
    <row r="16" spans="1:7" ht="47.25">
      <c r="A16" s="56"/>
      <c r="B16" s="19"/>
      <c r="C16" s="26" t="s">
        <v>14</v>
      </c>
      <c r="D16" s="28">
        <v>1.2</v>
      </c>
      <c r="E16" s="21" t="s">
        <v>21</v>
      </c>
      <c r="F16" s="25"/>
      <c r="G16" s="23"/>
    </row>
    <row r="17" spans="1:7" ht="47.25">
      <c r="A17" s="56"/>
      <c r="B17" s="19"/>
      <c r="C17" s="26" t="s">
        <v>14</v>
      </c>
      <c r="D17" s="28">
        <v>1.2</v>
      </c>
      <c r="E17" s="21" t="s">
        <v>22</v>
      </c>
      <c r="F17" s="25"/>
      <c r="G17" s="23"/>
    </row>
    <row r="18" spans="1:7" ht="31.5">
      <c r="A18" s="56"/>
      <c r="B18" s="19"/>
      <c r="C18" s="26" t="s">
        <v>14</v>
      </c>
      <c r="D18" s="28">
        <v>0.4</v>
      </c>
      <c r="E18" s="21" t="s">
        <v>23</v>
      </c>
      <c r="F18" s="25"/>
      <c r="G18" s="23"/>
    </row>
    <row r="19" spans="1:7" ht="15.75">
      <c r="A19" s="56"/>
      <c r="B19" s="27"/>
      <c r="C19" s="26" t="s">
        <v>14</v>
      </c>
      <c r="D19" s="28">
        <v>3.92</v>
      </c>
      <c r="E19" s="21" t="s">
        <v>25</v>
      </c>
      <c r="F19" s="29"/>
      <c r="G19" s="23"/>
    </row>
    <row r="20" spans="1:7" ht="15.75">
      <c r="A20" s="56"/>
      <c r="B20" s="27"/>
      <c r="C20" s="26" t="s">
        <v>14</v>
      </c>
      <c r="D20" s="28">
        <v>1</v>
      </c>
      <c r="E20" s="21" t="s">
        <v>24</v>
      </c>
      <c r="F20" s="29"/>
      <c r="G20" s="23"/>
    </row>
    <row r="21" spans="1:7" ht="7.5" customHeight="1">
      <c r="A21" s="56"/>
      <c r="B21" s="30"/>
      <c r="C21" s="31"/>
      <c r="D21" s="32"/>
      <c r="E21" s="33"/>
      <c r="F21" s="30"/>
      <c r="G21" s="34"/>
    </row>
    <row r="22" spans="1:7" ht="83.25" customHeight="1">
      <c r="A22" s="56">
        <v>2</v>
      </c>
      <c r="B22" s="35" t="s">
        <v>27</v>
      </c>
      <c r="C22" s="57" t="s">
        <v>29</v>
      </c>
      <c r="D22" s="57"/>
      <c r="E22" s="57"/>
      <c r="F22" s="17" t="s">
        <v>31</v>
      </c>
      <c r="G22" s="18">
        <f>D23*D25*D26*D27</f>
        <v>291178</v>
      </c>
    </row>
    <row r="23" spans="1:7" ht="15.75">
      <c r="A23" s="56"/>
      <c r="B23" s="36"/>
      <c r="C23" s="20" t="s">
        <v>11</v>
      </c>
      <c r="D23" s="37">
        <v>18570</v>
      </c>
      <c r="E23" s="21"/>
      <c r="F23" s="38"/>
      <c r="G23" s="23"/>
    </row>
    <row r="24" spans="1:7" ht="15.75">
      <c r="A24" s="56"/>
      <c r="C24" s="20" t="s">
        <v>12</v>
      </c>
      <c r="D24" s="37"/>
      <c r="E24" s="21"/>
      <c r="F24" s="38"/>
      <c r="G24" s="23"/>
    </row>
    <row r="25" spans="1:7" ht="15.75">
      <c r="A25" s="56"/>
      <c r="C25" s="26" t="s">
        <v>13</v>
      </c>
      <c r="D25" s="2">
        <v>4</v>
      </c>
      <c r="E25" s="21" t="s">
        <v>30</v>
      </c>
      <c r="F25" s="38"/>
      <c r="G25" s="23"/>
    </row>
    <row r="26" spans="1:7" ht="15.75">
      <c r="A26" s="56"/>
      <c r="C26" s="26" t="s">
        <v>14</v>
      </c>
      <c r="D26" s="28">
        <v>3.92</v>
      </c>
      <c r="E26" s="21" t="s">
        <v>25</v>
      </c>
      <c r="F26" s="38"/>
      <c r="G26" s="23"/>
    </row>
    <row r="27" spans="1:7" ht="15.75">
      <c r="A27" s="56"/>
      <c r="C27" s="26" t="s">
        <v>14</v>
      </c>
      <c r="D27" s="28">
        <v>1</v>
      </c>
      <c r="E27" s="21" t="s">
        <v>24</v>
      </c>
      <c r="F27" s="38"/>
      <c r="G27" s="23"/>
    </row>
    <row r="28" spans="1:7" ht="15.75">
      <c r="A28" s="56"/>
      <c r="C28" s="26"/>
      <c r="E28" s="24"/>
      <c r="F28" s="38"/>
      <c r="G28" s="23"/>
    </row>
    <row r="29" spans="1:7" ht="7.5" customHeight="1">
      <c r="A29" s="56"/>
      <c r="B29" s="30"/>
      <c r="C29" s="31"/>
      <c r="D29" s="32"/>
      <c r="E29" s="33"/>
      <c r="F29" s="39"/>
      <c r="G29" s="34"/>
    </row>
    <row r="30" spans="1:7" ht="15.75">
      <c r="A30" s="40">
        <v>8</v>
      </c>
      <c r="B30" s="41" t="s">
        <v>15</v>
      </c>
      <c r="C30" s="42"/>
      <c r="D30" s="43"/>
      <c r="E30" s="44"/>
      <c r="F30" s="45"/>
      <c r="G30" s="46">
        <f>SUM(G11:G29)</f>
        <v>2419155</v>
      </c>
    </row>
    <row r="31" spans="1:7" s="13" customFormat="1" ht="15.75">
      <c r="A31" s="45">
        <v>9</v>
      </c>
      <c r="B31" s="47" t="s">
        <v>1</v>
      </c>
      <c r="C31" s="42"/>
      <c r="D31" s="43"/>
      <c r="E31" s="44"/>
      <c r="F31" s="45"/>
      <c r="G31" s="48">
        <f>0.18*G30</f>
        <v>435448</v>
      </c>
    </row>
    <row r="32" spans="1:7" ht="15.75">
      <c r="A32" s="40">
        <v>10</v>
      </c>
      <c r="B32" s="49" t="s">
        <v>16</v>
      </c>
      <c r="C32" s="42"/>
      <c r="D32" s="43"/>
      <c r="E32" s="44"/>
      <c r="F32" s="45"/>
      <c r="G32" s="46">
        <f>SUM(G30:G31)</f>
        <v>2854603</v>
      </c>
    </row>
    <row r="33" spans="2:7" ht="15.75">
      <c r="B33" s="9"/>
      <c r="C33" s="9"/>
      <c r="E33" s="9"/>
      <c r="F33" s="9"/>
      <c r="G33" s="9"/>
    </row>
  </sheetData>
  <sheetProtection selectLockedCells="1" selectUnlockedCells="1"/>
  <mergeCells count="12">
    <mergeCell ref="C10:E10"/>
    <mergeCell ref="A11:A21"/>
    <mergeCell ref="C11:E11"/>
    <mergeCell ref="A22:A29"/>
    <mergeCell ref="C22:E22"/>
    <mergeCell ref="A1:F1"/>
    <mergeCell ref="A2:F2"/>
    <mergeCell ref="A5:B5"/>
    <mergeCell ref="C5:G5"/>
    <mergeCell ref="A6:B6"/>
    <mergeCell ref="A8:B8"/>
    <mergeCell ref="C8:G8"/>
  </mergeCells>
  <printOptions horizontalCentered="1"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Хромова Мария Николаевна</dc:creator>
  <cp:keywords/>
  <dc:description/>
  <cp:lastModifiedBy>Хромова Мария Николаевна</cp:lastModifiedBy>
  <dcterms:created xsi:type="dcterms:W3CDTF">2016-06-02T07:45:43Z</dcterms:created>
  <dcterms:modified xsi:type="dcterms:W3CDTF">2016-06-16T16:53:51Z</dcterms:modified>
  <cp:category/>
  <cp:version/>
  <cp:contentType/>
  <cp:contentStatus/>
</cp:coreProperties>
</file>